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co\Downloads\"/>
    </mc:Choice>
  </mc:AlternateContent>
  <xr:revisionPtr revIDLastSave="0" documentId="8_{6A902311-6E9B-4370-93F6-90678911CA2F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January" sheetId="1" r:id="rId1"/>
  </sheets>
  <definedNames>
    <definedName name="_3__voeg_de_gewerkte_ziek_feestdag_vakantie_uren_toe">January!$D$19:$G$49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1" l="1"/>
  <c r="D56" i="1" l="1"/>
  <c r="D57" i="1" s="1"/>
  <c r="F17" i="1" l="1"/>
  <c r="G17" i="1" l="1"/>
  <c r="E17" i="1"/>
  <c r="D17" i="1"/>
  <c r="H12" i="1"/>
  <c r="A19" i="1" l="1"/>
  <c r="B19" i="1" s="1"/>
  <c r="A20" i="1" l="1"/>
  <c r="A21" i="1" s="1"/>
  <c r="C19" i="1"/>
  <c r="H19" i="1" s="1"/>
  <c r="B20" i="1" l="1"/>
  <c r="C20" i="1" s="1"/>
  <c r="H20" i="1" s="1"/>
  <c r="B21" i="1"/>
  <c r="A22" i="1"/>
  <c r="C21" i="1" l="1"/>
  <c r="H21" i="1" s="1"/>
  <c r="B22" i="1"/>
  <c r="A23" i="1"/>
  <c r="B23" i="1" l="1"/>
  <c r="A24" i="1"/>
  <c r="C22" i="1"/>
  <c r="H22" i="1" s="1"/>
  <c r="C23" i="1" l="1"/>
  <c r="H23" i="1" s="1"/>
  <c r="B24" i="1"/>
  <c r="A25" i="1"/>
  <c r="A26" i="1" l="1"/>
  <c r="B25" i="1"/>
  <c r="C25" i="1" s="1"/>
  <c r="H25" i="1" s="1"/>
  <c r="C24" i="1"/>
  <c r="H24" i="1" s="1"/>
  <c r="B26" i="1" l="1"/>
  <c r="A27" i="1"/>
  <c r="B27" i="1" l="1"/>
  <c r="C27" i="1" s="1"/>
  <c r="H27" i="1" s="1"/>
  <c r="A28" i="1"/>
  <c r="C26" i="1"/>
  <c r="H26" i="1" s="1"/>
  <c r="B28" i="1" l="1"/>
  <c r="C28" i="1" s="1"/>
  <c r="H28" i="1" s="1"/>
  <c r="A29" i="1"/>
  <c r="B29" i="1" l="1"/>
  <c r="C29" i="1" s="1"/>
  <c r="H29" i="1" s="1"/>
  <c r="A30" i="1"/>
  <c r="B30" i="1" l="1"/>
  <c r="C30" i="1" s="1"/>
  <c r="H30" i="1" s="1"/>
  <c r="A31" i="1"/>
  <c r="B31" i="1" l="1"/>
  <c r="C31" i="1" s="1"/>
  <c r="H31" i="1" s="1"/>
  <c r="A32" i="1"/>
  <c r="B32" i="1" l="1"/>
  <c r="C32" i="1" s="1"/>
  <c r="H32" i="1" s="1"/>
  <c r="A33" i="1"/>
  <c r="B33" i="1" l="1"/>
  <c r="C33" i="1" s="1"/>
  <c r="H33" i="1" s="1"/>
  <c r="A34" i="1"/>
  <c r="B34" i="1" l="1"/>
  <c r="C34" i="1" s="1"/>
  <c r="H34" i="1" s="1"/>
  <c r="A35" i="1"/>
  <c r="B35" i="1" l="1"/>
  <c r="C35" i="1" s="1"/>
  <c r="H35" i="1" s="1"/>
  <c r="A36" i="1"/>
  <c r="A37" i="1" l="1"/>
  <c r="B36" i="1"/>
  <c r="C36" i="1" s="1"/>
  <c r="H36" i="1" s="1"/>
  <c r="B37" i="1" l="1"/>
  <c r="C37" i="1" s="1"/>
  <c r="H37" i="1" s="1"/>
  <c r="A38" i="1"/>
  <c r="B38" i="1" l="1"/>
  <c r="C38" i="1" s="1"/>
  <c r="H38" i="1" s="1"/>
  <c r="A39" i="1"/>
  <c r="B39" i="1" l="1"/>
  <c r="C39" i="1" s="1"/>
  <c r="H39" i="1" s="1"/>
  <c r="A40" i="1"/>
  <c r="B40" i="1" l="1"/>
  <c r="C40" i="1" s="1"/>
  <c r="H40" i="1" s="1"/>
  <c r="A41" i="1"/>
  <c r="A42" i="1" s="1"/>
  <c r="B41" i="1" l="1"/>
  <c r="C41" i="1" s="1"/>
  <c r="H41" i="1" s="1"/>
  <c r="B42" i="1" l="1"/>
  <c r="C42" i="1" s="1"/>
  <c r="H42" i="1" s="1"/>
  <c r="A43" i="1"/>
  <c r="B43" i="1" l="1"/>
  <c r="C43" i="1" s="1"/>
  <c r="H43" i="1" s="1"/>
  <c r="A44" i="1"/>
  <c r="B44" i="1" l="1"/>
  <c r="C44" i="1" s="1"/>
  <c r="H44" i="1" s="1"/>
  <c r="A45" i="1"/>
  <c r="B45" i="1" l="1"/>
  <c r="C45" i="1" s="1"/>
  <c r="H45" i="1" s="1"/>
  <c r="A46" i="1"/>
  <c r="B46" i="1" l="1"/>
  <c r="C46" i="1" s="1"/>
  <c r="H46" i="1" s="1"/>
  <c r="A47" i="1"/>
  <c r="A48" i="1" l="1"/>
  <c r="B47" i="1"/>
  <c r="C47" i="1" s="1"/>
  <c r="H47" i="1" s="1"/>
  <c r="A49" i="1" l="1"/>
  <c r="B49" i="1" s="1"/>
  <c r="B48" i="1"/>
  <c r="C48" i="1" s="1"/>
  <c r="H48" i="1" s="1"/>
  <c r="C49" i="1" l="1"/>
  <c r="J10" i="1"/>
  <c r="L9" i="1" s="1"/>
  <c r="J11" i="1"/>
  <c r="L10" i="1" s="1"/>
  <c r="J7" i="1"/>
  <c r="L6" i="1" s="1"/>
  <c r="J8" i="1"/>
  <c r="L7" i="1" s="1"/>
  <c r="J6" i="1"/>
  <c r="L5" i="1" s="1"/>
  <c r="J5" i="1"/>
  <c r="L4" i="1" s="1"/>
  <c r="J9" i="1"/>
  <c r="L8" i="1" s="1"/>
  <c r="H49" i="1" l="1"/>
  <c r="H17" i="1" s="1"/>
  <c r="C17" i="1"/>
  <c r="B56" i="1" l="1"/>
  <c r="B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Verlaan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ShiftBase.com
Voer hier de naam van uw medewerker op. Voor iedere medewerker maakt u een apart Excel bestand aan.</t>
        </r>
      </text>
    </comment>
    <comment ref="H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ShiftBase.com
Voer hier de contracturen per dag op.</t>
        </r>
      </text>
    </comment>
    <comment ref="B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ShiftBase.com
Voer hier het huidige jaar in.</t>
        </r>
      </text>
    </comment>
    <comment ref="D1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ShiftBase
Aantal gewerkte uren  deze maand.</t>
        </r>
      </text>
    </comment>
    <comment ref="E1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ShiftBase
Aantal ziekte uren  deze maand.</t>
        </r>
      </text>
    </comment>
    <comment ref="F1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ShiftBase
Aantal nationale feestdag uren  deze maand.</t>
        </r>
      </text>
    </comment>
    <comment ref="G17" authorId="0" shapeId="0" xr:uid="{00000000-0006-0000-0000-000007000000}">
      <text>
        <r>
          <rPr>
            <b/>
            <sz val="9"/>
            <color rgb="FF000000"/>
            <rFont val="Tahoma"/>
            <family val="2"/>
          </rPr>
          <t xml:space="preserve">ShiftBase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Aantal opgenomen vakantie uren  deze maand.</t>
        </r>
      </text>
    </comment>
    <comment ref="B5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ShiftBase.com
Voeg hier eventuele overuren vanuit het vorige jaar toe.</t>
        </r>
      </text>
    </comment>
    <comment ref="D5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ShiftBase.com
Voeg hier eventuele vakantie uren vanuit het vorige jaar toe.</t>
        </r>
      </text>
    </comment>
  </commentList>
</comments>
</file>

<file path=xl/sharedStrings.xml><?xml version="1.0" encoding="utf-8"?>
<sst xmlns="http://schemas.openxmlformats.org/spreadsheetml/2006/main" count="34" uniqueCount="33">
  <si>
    <t>Nieuwjaarsdag</t>
  </si>
  <si>
    <t>John Doe</t>
  </si>
  <si>
    <t>Powered by Shiftbase</t>
  </si>
  <si>
    <t>Name</t>
  </si>
  <si>
    <t>Year</t>
  </si>
  <si>
    <t>Month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</si>
  <si>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</si>
  <si>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</si>
  <si>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</si>
  <si>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</si>
  <si>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</si>
  <si>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</si>
  <si>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</si>
  <si>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</si>
  <si>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</si>
  <si>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Worked</t>
  </si>
  <si>
    <t>Sick</t>
  </si>
  <si>
    <t>National Holiday</t>
  </si>
  <si>
    <t>Leave/Vacation</t>
  </si>
  <si>
    <t>Notes</t>
  </si>
  <si>
    <t>Personnel number</t>
  </si>
  <si>
    <t>Contract hours</t>
  </si>
  <si>
    <t>Number of contract hours per week</t>
  </si>
  <si>
    <t>Plus-minus hours period</t>
  </si>
  <si>
    <t>Plus-minus balance at end of last period</t>
  </si>
  <si>
    <t>Plus minus period</t>
  </si>
  <si>
    <t>New plus-minus balance</t>
  </si>
  <si>
    <t>Leave balance at the end of last period</t>
  </si>
  <si>
    <t>Leave period</t>
  </si>
  <si>
    <t>New leave balance</t>
  </si>
  <si>
    <t>1) Fill in all mandatory green fields</t>
  </si>
  <si>
    <t>2) Do not change the gray output fields</t>
  </si>
  <si>
    <t>3) Add the worked/sick/holiday/holiday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</si>
</sst>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Green]#,##0;[Red]\-#,##0;[Black]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rgb="FF333C4E"/>
      <name val="Calibri"/>
      <family val="2"/>
      <scheme val="minor"/>
    </font>
    <font>
      <b/>
      <sz val="20"/>
      <color rgb="FF333C4E"/>
      <name val="Calibri"/>
      <family val="2"/>
      <scheme val="minor"/>
    </font>
    <font>
      <sz val="11"/>
      <color rgb="FF333C4E"/>
      <name val="Calibri"/>
      <family val="2"/>
      <scheme val="minor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2399E4"/>
        <bgColor indexed="64"/>
      </patternFill>
    </fill>
    <fill>
      <patternFill patternType="solid">
        <fgColor rgb="FFEAEFF8"/>
        <bgColor indexed="64"/>
      </patternFill>
    </fill>
    <fill>
      <patternFill patternType="solid">
        <fgColor rgb="FF1884C6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C4E"/>
        <bgColor indexed="64"/>
      </patternFill>
    </fill>
    <fill>
      <patternFill patternType="solid">
        <fgColor rgb="FFA0D567"/>
        <bgColor indexed="64"/>
      </patternFill>
    </fill>
    <fill>
      <patternFill patternType="solid">
        <fgColor rgb="FFFF99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F7F7F7"/>
      </right>
      <top style="thin">
        <color rgb="FFF7F7F7"/>
      </top>
      <bottom style="thin">
        <color rgb="FFF7F7F7"/>
      </bottom>
      <diagonal/>
    </border>
    <border>
      <left style="thin">
        <color rgb="FFF7F7F7"/>
      </left>
      <right style="thin">
        <color rgb="FFF7F7F7"/>
      </right>
      <top style="thin">
        <color rgb="FFF7F7F7"/>
      </top>
      <bottom style="thin">
        <color rgb="FFF7F7F7"/>
      </bottom>
      <diagonal/>
    </border>
    <border>
      <left style="thin">
        <color rgb="FFF7F7F7"/>
      </left>
      <right/>
      <top style="thin">
        <color rgb="FFF7F7F7"/>
      </top>
      <bottom style="thin">
        <color rgb="FFF7F7F7"/>
      </bottom>
      <diagonal/>
    </border>
    <border>
      <left/>
      <right/>
      <top/>
      <bottom style="thin">
        <color rgb="FFB1C4E5"/>
      </bottom>
      <diagonal/>
    </border>
    <border>
      <left/>
      <right/>
      <top style="thin">
        <color rgb="FFB1C4E5"/>
      </top>
      <bottom style="thin">
        <color rgb="FFB1C4E5"/>
      </bottom>
      <diagonal/>
    </border>
    <border>
      <left/>
      <right/>
      <top style="thin">
        <color rgb="FFB1C4E5"/>
      </top>
      <bottom/>
      <diagonal/>
    </border>
    <border>
      <left style="thin">
        <color rgb="FFB1C4E5"/>
      </left>
      <right/>
      <top style="thin">
        <color rgb="FFB1C4E5"/>
      </top>
      <bottom style="thin">
        <color rgb="FFB1C4E5"/>
      </bottom>
      <diagonal/>
    </border>
    <border>
      <left/>
      <right style="thin">
        <color rgb="FFB1C4E5"/>
      </right>
      <top style="thin">
        <color rgb="FFB1C4E5"/>
      </top>
      <bottom style="thin">
        <color rgb="FFB1C4E5"/>
      </bottom>
      <diagonal/>
    </border>
    <border>
      <left style="thin">
        <color rgb="FFB1C4E5"/>
      </left>
      <right/>
      <top/>
      <bottom style="thin">
        <color rgb="FFB1C4E5"/>
      </bottom>
      <diagonal/>
    </border>
    <border>
      <left/>
      <right style="thin">
        <color rgb="FFB1C4E5"/>
      </right>
      <top/>
      <bottom style="thin">
        <color rgb="FFB1C4E5"/>
      </bottom>
      <diagonal/>
    </border>
    <border>
      <left style="thin">
        <color rgb="FFB1C4E5"/>
      </left>
      <right/>
      <top style="thin">
        <color rgb="FFB1C4E5"/>
      </top>
      <bottom/>
      <diagonal/>
    </border>
    <border>
      <left/>
      <right style="thin">
        <color rgb="FFB1C4E5"/>
      </right>
      <top style="thin">
        <color rgb="FFB1C4E5"/>
      </top>
      <bottom/>
      <diagonal/>
    </border>
    <border>
      <left/>
      <right style="thin">
        <color rgb="FFEAEFF8"/>
      </right>
      <top/>
      <bottom style="thin">
        <color rgb="FFEAEFF8"/>
      </bottom>
      <diagonal/>
    </border>
    <border>
      <left style="thin">
        <color rgb="FFEAEFF8"/>
      </left>
      <right style="thin">
        <color rgb="FFEAEFF8"/>
      </right>
      <top/>
      <bottom style="thin">
        <color rgb="FFEAEFF8"/>
      </bottom>
      <diagonal/>
    </border>
    <border>
      <left style="thin">
        <color rgb="FFEAEFF8"/>
      </left>
      <right/>
      <top/>
      <bottom style="thin">
        <color rgb="FFEAEFF8"/>
      </bottom>
      <diagonal/>
    </border>
    <border>
      <left/>
      <right style="thin">
        <color rgb="FFEAEFF8"/>
      </right>
      <top style="thin">
        <color rgb="FFEAEFF8"/>
      </top>
      <bottom style="thin">
        <color rgb="FFEAEFF8"/>
      </bottom>
      <diagonal/>
    </border>
    <border>
      <left style="thin">
        <color rgb="FFEAEFF8"/>
      </left>
      <right style="thin">
        <color rgb="FFEAEFF8"/>
      </right>
      <top style="thin">
        <color rgb="FFEAEFF8"/>
      </top>
      <bottom style="thin">
        <color rgb="FFEAEFF8"/>
      </bottom>
      <diagonal/>
    </border>
    <border>
      <left style="thin">
        <color rgb="FFEAEFF8"/>
      </left>
      <right/>
      <top style="thin">
        <color rgb="FFEAEFF8"/>
      </top>
      <bottom style="thin">
        <color rgb="FFEAEFF8"/>
      </bottom>
      <diagonal/>
    </border>
    <border>
      <left/>
      <right style="thin">
        <color rgb="FFEAEFF8"/>
      </right>
      <top style="thin">
        <color rgb="FFEAEFF8"/>
      </top>
      <bottom style="thin">
        <color rgb="FFF7F7F7"/>
      </bottom>
      <diagonal/>
    </border>
    <border>
      <left style="thin">
        <color rgb="FFEAEFF8"/>
      </left>
      <right style="thin">
        <color rgb="FFEAEFF8"/>
      </right>
      <top style="thin">
        <color rgb="FFEAEFF8"/>
      </top>
      <bottom style="thin">
        <color rgb="FFF7F7F7"/>
      </bottom>
      <diagonal/>
    </border>
    <border>
      <left style="thin">
        <color rgb="FFEAEFF8"/>
      </left>
      <right style="thin">
        <color rgb="FFEAEFF8"/>
      </right>
      <top style="thin">
        <color rgb="FFEAEFF8"/>
      </top>
      <bottom/>
      <diagonal/>
    </border>
    <border>
      <left style="thin">
        <color rgb="FFEAEFF8"/>
      </left>
      <right/>
      <top style="thin">
        <color rgb="FFEAEFF8"/>
      </top>
      <bottom/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</borders>
  <cellStyleXfs count="18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7" borderId="1" applyNumberFormat="0" applyAlignment="0"/>
    <xf numFmtId="0" fontId="8" fillId="9" borderId="24" applyNumberFormat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8" fillId="7" borderId="1" xfId="15" applyProtection="1"/>
    <xf numFmtId="0" fontId="8" fillId="9" borderId="24" xfId="16"/>
    <xf numFmtId="0" fontId="8" fillId="9" borderId="24" xfId="16" applyProtection="1">
      <protection locked="0"/>
    </xf>
    <xf numFmtId="0" fontId="8" fillId="8" borderId="0" xfId="14" applyAlignment="1">
      <alignment horizontal="left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ont="1" applyFill="1"/>
    <xf numFmtId="0" fontId="0" fillId="3" borderId="0" xfId="0" applyFill="1"/>
    <xf numFmtId="0" fontId="0" fillId="3" borderId="0" xfId="0" applyFont="1" applyFill="1"/>
    <xf numFmtId="0" fontId="1" fillId="3" borderId="0" xfId="0" applyFont="1" applyFill="1" applyProtection="1"/>
    <xf numFmtId="0" fontId="0" fillId="3" borderId="0" xfId="0" applyFont="1" applyFill="1" applyProtection="1"/>
    <xf numFmtId="0" fontId="0" fillId="3" borderId="0" xfId="0" applyFill="1" applyProtection="1">
      <protection locked="0"/>
    </xf>
    <xf numFmtId="0" fontId="8" fillId="7" borderId="1" xfId="15"/>
    <xf numFmtId="0" fontId="8" fillId="8" borderId="0" xfId="14" applyProtection="1">
      <protection locked="0"/>
    </xf>
    <xf numFmtId="0" fontId="0" fillId="4" borderId="0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3" xfId="0" applyFont="1" applyFill="1" applyBorder="1"/>
    <xf numFmtId="0" fontId="0" fillId="5" borderId="4" xfId="0" applyFont="1" applyFill="1" applyBorder="1"/>
    <xf numFmtId="0" fontId="0" fillId="6" borderId="5" xfId="0" applyFill="1" applyBorder="1"/>
    <xf numFmtId="0" fontId="0" fillId="6" borderId="5" xfId="0" applyFont="1" applyFill="1" applyBorder="1" applyProtection="1"/>
    <xf numFmtId="164" fontId="0" fillId="6" borderId="6" xfId="0" applyNumberFormat="1" applyFont="1" applyFill="1" applyBorder="1" applyProtection="1"/>
    <xf numFmtId="0" fontId="0" fillId="6" borderId="9" xfId="0" applyFont="1" applyFill="1" applyBorder="1" applyProtection="1">
      <protection locked="0"/>
    </xf>
    <xf numFmtId="0" fontId="0" fillId="6" borderId="10" xfId="0" applyFill="1" applyBorder="1"/>
    <xf numFmtId="0" fontId="1" fillId="6" borderId="11" xfId="0" applyFont="1" applyFill="1" applyBorder="1" applyProtection="1"/>
    <xf numFmtId="0" fontId="0" fillId="5" borderId="0" xfId="0" applyFont="1" applyFill="1" applyProtection="1"/>
    <xf numFmtId="0" fontId="0" fillId="5" borderId="0" xfId="0" applyFill="1" applyProtection="1">
      <protection locked="0"/>
    </xf>
    <xf numFmtId="0" fontId="0" fillId="5" borderId="0" xfId="0" applyFill="1"/>
    <xf numFmtId="0" fontId="0" fillId="5" borderId="0" xfId="0" applyFill="1" applyProtection="1"/>
    <xf numFmtId="0" fontId="0" fillId="5" borderId="0" xfId="0" applyFont="1" applyFill="1"/>
    <xf numFmtId="0" fontId="1" fillId="5" borderId="0" xfId="0" applyFont="1" applyFill="1" applyProtection="1"/>
    <xf numFmtId="0" fontId="1" fillId="5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7" fillId="5" borderId="0" xfId="17" applyFill="1" applyProtection="1">
      <protection locked="0"/>
    </xf>
    <xf numFmtId="0" fontId="0" fillId="3" borderId="14" xfId="0" applyFill="1" applyBorder="1"/>
    <xf numFmtId="0" fontId="0" fillId="3" borderId="15" xfId="0" applyFill="1" applyBorder="1"/>
    <xf numFmtId="0" fontId="0" fillId="3" borderId="15" xfId="0" applyFont="1" applyFill="1" applyBorder="1"/>
    <xf numFmtId="0" fontId="0" fillId="3" borderId="15" xfId="0" applyFill="1" applyBorder="1" applyProtection="1">
      <protection locked="0"/>
    </xf>
    <xf numFmtId="0" fontId="0" fillId="3" borderId="17" xfId="0" applyFill="1" applyBorder="1"/>
    <xf numFmtId="0" fontId="0" fillId="3" borderId="18" xfId="0" applyFill="1" applyBorder="1"/>
    <xf numFmtId="0" fontId="1" fillId="3" borderId="18" xfId="0" applyFont="1" applyFill="1" applyBorder="1" applyProtection="1"/>
    <xf numFmtId="0" fontId="0" fillId="3" borderId="18" xfId="0" applyFont="1" applyFill="1" applyBorder="1" applyProtection="1"/>
    <xf numFmtId="0" fontId="0" fillId="3" borderId="18" xfId="0" applyFill="1" applyBorder="1" applyProtection="1">
      <protection locked="0"/>
    </xf>
    <xf numFmtId="0" fontId="0" fillId="3" borderId="19" xfId="0" applyFill="1" applyBorder="1"/>
    <xf numFmtId="0" fontId="0" fillId="3" borderId="18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1" xfId="0" applyFont="1" applyFill="1" applyBorder="1"/>
    <xf numFmtId="0" fontId="1" fillId="3" borderId="22" xfId="0" applyFont="1" applyFill="1" applyBorder="1" applyProtection="1"/>
    <xf numFmtId="0" fontId="0" fillId="3" borderId="22" xfId="0" applyFill="1" applyBorder="1"/>
    <xf numFmtId="0" fontId="0" fillId="3" borderId="22" xfId="0" applyFont="1" applyFill="1" applyBorder="1" applyProtection="1"/>
    <xf numFmtId="0" fontId="0" fillId="3" borderId="22" xfId="0" applyFill="1" applyBorder="1" applyProtection="1">
      <protection locked="0"/>
    </xf>
    <xf numFmtId="0" fontId="0" fillId="3" borderId="23" xfId="0" applyFill="1" applyBorder="1" applyProtection="1"/>
    <xf numFmtId="0" fontId="1" fillId="5" borderId="0" xfId="0" applyFont="1" applyFill="1"/>
    <xf numFmtId="0" fontId="0" fillId="0" borderId="0" xfId="0" applyFill="1"/>
    <xf numFmtId="0" fontId="0" fillId="0" borderId="0" xfId="0" applyFont="1" applyFill="1"/>
    <xf numFmtId="0" fontId="0" fillId="3" borderId="14" xfId="0" applyFont="1" applyFill="1" applyBorder="1"/>
    <xf numFmtId="0" fontId="0" fillId="3" borderId="17" xfId="0" applyFont="1" applyFill="1" applyBorder="1" applyProtection="1"/>
    <xf numFmtId="0" fontId="8" fillId="8" borderId="0" xfId="14" applyBorder="1" applyProtection="1">
      <protection locked="0"/>
    </xf>
    <xf numFmtId="0" fontId="2" fillId="3" borderId="0" xfId="0" applyFont="1" applyFill="1" applyAlignment="1" applyProtection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8" fillId="7" borderId="1" xfId="15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/>
    </xf>
    <xf numFmtId="14" fontId="0" fillId="6" borderId="8" xfId="0" applyNumberFormat="1" applyFill="1" applyBorder="1" applyAlignment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8" fillId="7" borderId="1" xfId="15" applyAlignment="1" applyProtection="1">
      <alignment horizontal="right" vertical="center"/>
    </xf>
    <xf numFmtId="0" fontId="8" fillId="8" borderId="0" xfId="14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right" vertical="center" indent="1"/>
    </xf>
    <xf numFmtId="0" fontId="10" fillId="3" borderId="0" xfId="0" applyFont="1" applyFill="1" applyAlignment="1">
      <alignment horizontal="right" vertical="center" indent="1"/>
    </xf>
    <xf numFmtId="0" fontId="10" fillId="3" borderId="0" xfId="0" applyFont="1" applyFill="1" applyProtection="1"/>
    <xf numFmtId="0" fontId="12" fillId="3" borderId="0" xfId="0" applyFont="1" applyFill="1" applyProtection="1"/>
    <xf numFmtId="0" fontId="12" fillId="3" borderId="16" xfId="0" applyFont="1" applyFill="1" applyBorder="1" applyProtection="1"/>
    <xf numFmtId="0" fontId="12" fillId="3" borderId="19" xfId="0" applyFont="1" applyFill="1" applyBorder="1" applyProtection="1"/>
    <xf numFmtId="0" fontId="12" fillId="3" borderId="18" xfId="0" applyFont="1" applyFill="1" applyBorder="1" applyProtection="1"/>
    <xf numFmtId="0" fontId="10" fillId="3" borderId="18" xfId="0" applyFont="1" applyFill="1" applyBorder="1" applyProtection="1"/>
    <xf numFmtId="0" fontId="10" fillId="3" borderId="12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0" xfId="0" applyFont="1" applyFill="1"/>
    <xf numFmtId="0" fontId="1" fillId="6" borderId="6" xfId="0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5" borderId="0" xfId="17" applyFont="1" applyFill="1" applyAlignment="1">
      <alignment horizontal="center" vertical="center"/>
    </xf>
  </cellXfs>
  <cellStyles count="18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oed" xfId="14" builtinId="26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7" builtinId="8"/>
    <cellStyle name="Invoer" xfId="16" builtinId="20" customBuiltin="1"/>
    <cellStyle name="Standaard" xfId="0" builtinId="0"/>
    <cellStyle name="Standaard 2" xfId="1" xr:uid="{00000000-0005-0000-0000-000010000000}"/>
    <cellStyle name="Uitvoer" xfId="15" builtinId="21" customBuiltin="1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F9900"/>
      <color rgb="FF333C4E"/>
      <color rgb="FFEAEFF8"/>
      <color rgb="FFA0D567"/>
      <color rgb="FFF7F7F7"/>
      <color rgb="FFB1C4E5"/>
      <color rgb="FF1884C6"/>
      <color rgb="FF115B89"/>
      <color rgb="FF239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ftbase.com/nl/urenregistrati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shiftbase.com/nl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247496</xdr:colOff>
      <xdr:row>0</xdr:row>
      <xdr:rowOff>0</xdr:rowOff>
    </xdr:from>
    <xdr:to>
      <xdr:col>0</xdr:col>
      <xdr:colOff>2548216</xdr:colOff>
      <xdr:row>1</xdr:row>
      <xdr:rowOff>12700</xdr:rowOff>
    </xdr:to>
    <xdr:pic>
      <xdr:nvPicPr>
        <xdr:cNvPr id="8" name="Afbeelding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244196-F530-41F3-A54B-45088A831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7496" y="0"/>
          <a:ext cx="2424545" cy="762000"/>
        </a:xfrm>
        <a:prstGeom prst="rect">
          <a:avLst/>
        </a:prstGeom>
      </xdr:spPr>
    </xdr:pic>
    <xdr:clientData/>
  </xdr:twoCellAnchor>
  <xdr:twoCellAnchor>
    <xdr:from>
      <xdr:col>1</xdr:col>
      <xdr:colOff>244610</xdr:colOff>
      <xdr:row>0</xdr:row>
      <xdr:rowOff>209752</xdr:rowOff>
    </xdr:from>
    <xdr:to>
      <xdr:col>1</xdr:col>
      <xdr:colOff>1560464</xdr:colOff>
      <xdr:row>0</xdr:row>
      <xdr:rowOff>552538</xdr:rowOff>
    </xdr:to>
    <xdr:grpSp>
      <xdr:nvGrpSpPr>
        <xdr:cNvPr id="12" name="Groep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96FD3E-64D1-4F3A-9AC9-AB63813B8C4D}"/>
            </a:ext>
          </a:extLst>
        </xdr:cNvPr>
        <xdr:cNvGrpSpPr/>
      </xdr:nvGrpSpPr>
      <xdr:grpSpPr>
        <a:xfrm>
          <a:off x="2797310" y="209752"/>
          <a:ext cx="1315854" cy="342786"/>
          <a:chOff x="2944036" y="213806"/>
          <a:chExt cx="1315854" cy="342786"/>
        </a:xfrm>
      </xdr:grpSpPr>
      <xdr:pic>
        <xdr:nvPicPr>
          <xdr:cNvPr id="10" name="Afbeelding 9">
            <a:extLst>
              <a:ext uri="{FF2B5EF4-FFF2-40B4-BE49-F238E27FC236}">
                <a16:creationId xmlns:a16="http://schemas.microsoft.com/office/drawing/2014/main" id="{9C15CFCD-7FF2-43E8-A977-DEFAE2BDC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44036" y="253545"/>
            <a:ext cx="238125" cy="260804"/>
          </a:xfrm>
          <a:prstGeom prst="rect">
            <a:avLst/>
          </a:prstGeom>
        </xdr:spPr>
      </xdr:pic>
      <xdr:sp macro="" textlink="">
        <xdr:nvSpPr>
          <xdr:cNvPr id="11" name="Tekstvak 10">
            <a:extLst>
              <a:ext uri="{FF2B5EF4-FFF2-40B4-BE49-F238E27FC236}">
                <a16:creationId xmlns:a16="http://schemas.microsoft.com/office/drawing/2014/main" id="{DD07FAEC-9EDA-4401-8759-3A9A01FF7F54}"/>
              </a:ext>
            </a:extLst>
          </xdr:cNvPr>
          <xdr:cNvSpPr txBox="1"/>
        </xdr:nvSpPr>
        <xdr:spPr>
          <a:xfrm>
            <a:off x="3183377" y="213806"/>
            <a:ext cx="1076513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nl-NL" sz="1600" b="1">
                <a:solidFill>
                  <a:schemeClr val="bg1"/>
                </a:solidFill>
              </a:rPr>
              <a:t>Timesheet</a:t>
            </a:r>
            <a:endParaRPr lang="nl-NL" sz="11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hiftbase.com/nl" TargetMode="External"/><Relationship Id="rId1" Type="http://schemas.openxmlformats.org/officeDocument/2006/relationships/hyperlink" Target="https://app.shiftbase.com/signup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62"/>
  <sheetViews>
    <sheetView tabSelected="1" zoomScaleNormal="100" workbookViewId="0">
      <selection activeCell="B5" sqref="B5"/>
    </sheetView>
  </sheetViews>
  <sheetFormatPr defaultColWidth="8.85546875" defaultRowHeight="15" x14ac:dyDescent="0.25"/>
  <cols>
    <col min="1" max="1" width="38.28515625" bestFit="1" customWidth="1"/>
    <col min="2" max="2" width="32" bestFit="1" customWidth="1"/>
    <col min="3" max="3" width="46.85546875" style="2" bestFit="1" customWidth="1"/>
    <col min="4" max="4" width="12.28515625" style="2" customWidth="1"/>
    <col min="5" max="5" width="11.140625" style="2" customWidth="1"/>
    <col min="6" max="6" width="19.7109375" style="2" bestFit="1" customWidth="1"/>
    <col min="7" max="7" width="31.140625" style="2" bestFit="1" customWidth="1"/>
    <col min="8" max="8" width="23.140625" style="2" bestFit="1" customWidth="1"/>
    <col min="9" max="9" width="14.28515625" style="2" bestFit="1" customWidth="1"/>
    <col min="10" max="10" width="0" hidden="1" customWidth="1"/>
    <col min="11" max="11" width="50" bestFit="1" customWidth="1"/>
    <col min="12" max="12" width="30.140625" hidden="1" customWidth="1"/>
    <col min="13" max="13" width="44.85546875" bestFit="1" customWidth="1"/>
  </cols>
  <sheetData>
    <row r="1" spans="1:12" ht="59.45" customHeight="1" x14ac:dyDescent="0.25">
      <c r="A1" s="10"/>
      <c r="B1" s="20"/>
      <c r="C1" s="12"/>
      <c r="D1" s="12"/>
      <c r="E1" s="12"/>
      <c r="F1" s="12"/>
      <c r="G1" s="12"/>
      <c r="H1" s="88" t="str">
        <f>B3</f>
        <v>John Doe</v>
      </c>
      <c r="I1" s="88"/>
      <c r="J1" s="11"/>
      <c r="K1" s="11"/>
    </row>
    <row r="2" spans="1:12" x14ac:dyDescent="0.25">
      <c r="A2" s="13"/>
      <c r="B2" s="13"/>
      <c r="C2" s="14"/>
      <c r="D2" s="14"/>
      <c r="E2" s="14"/>
      <c r="F2" s="14"/>
      <c r="G2" s="14"/>
      <c r="H2" s="14"/>
      <c r="I2" s="14"/>
      <c r="J2" s="13"/>
      <c r="K2" s="13"/>
    </row>
    <row r="3" spans="1:12" ht="15.75" x14ac:dyDescent="0.25">
      <c r="A3" s="74" t="s">
        <v>3</v>
      </c>
      <c r="B3" s="73" t="s">
        <v>1</v>
      </c>
      <c r="C3" s="15"/>
      <c r="D3" s="16"/>
      <c r="E3" s="14"/>
      <c r="F3" s="14"/>
      <c r="G3" s="76" t="s">
        <v>21</v>
      </c>
      <c r="H3" s="14"/>
      <c r="I3" s="16"/>
      <c r="J3" s="17"/>
      <c r="K3" s="13"/>
    </row>
    <row r="4" spans="1:12" ht="15.75" x14ac:dyDescent="0.25">
      <c r="A4" s="75" t="s">
        <v>20</v>
      </c>
      <c r="B4" s="19">
        <v>123</v>
      </c>
      <c r="C4" s="15"/>
      <c r="D4" s="16"/>
      <c r="E4" s="14"/>
      <c r="F4" s="14"/>
      <c r="G4" s="77" t="s">
        <v>6</v>
      </c>
      <c r="H4" s="19">
        <v>8</v>
      </c>
      <c r="I4" s="16"/>
      <c r="J4" s="17"/>
      <c r="K4" s="13"/>
      <c r="L4" s="5">
        <f t="shared" ref="L4:L10" si="0">SUM(H4* J5)</f>
        <v>40</v>
      </c>
    </row>
    <row r="5" spans="1:12" ht="15.75" x14ac:dyDescent="0.25">
      <c r="A5" s="74" t="s">
        <v>4</v>
      </c>
      <c r="B5" s="19">
        <v>2022</v>
      </c>
      <c r="C5" s="14"/>
      <c r="D5" s="14"/>
      <c r="E5" s="14"/>
      <c r="F5" s="14"/>
      <c r="G5" s="77" t="s">
        <v>7</v>
      </c>
      <c r="H5" s="19">
        <v>8</v>
      </c>
      <c r="I5" s="14"/>
      <c r="J5" s="17">
        <f>COUNTIF(B19:B49,"maandag")</f>
        <v>5</v>
      </c>
      <c r="K5" s="13"/>
      <c r="L5" s="5">
        <f t="shared" si="0"/>
        <v>32</v>
      </c>
    </row>
    <row r="6" spans="1:12" ht="15.75" x14ac:dyDescent="0.25">
      <c r="A6" s="74" t="s">
        <v>5</v>
      </c>
      <c r="B6" s="64">
        <v>1</v>
      </c>
      <c r="C6" s="14"/>
      <c r="D6" s="14"/>
      <c r="E6" s="14"/>
      <c r="F6" s="14"/>
      <c r="G6" s="77" t="s">
        <v>8</v>
      </c>
      <c r="H6" s="19">
        <v>8</v>
      </c>
      <c r="I6" s="14"/>
      <c r="J6" s="17">
        <f>COUNTIF(B19:B49,"dinsdag")</f>
        <v>4</v>
      </c>
      <c r="K6" s="9" t="s">
        <v>30</v>
      </c>
      <c r="L6" s="5">
        <f t="shared" si="0"/>
        <v>32</v>
      </c>
    </row>
    <row r="7" spans="1:12" x14ac:dyDescent="0.25">
      <c r="A7" s="40"/>
      <c r="B7" s="41"/>
      <c r="C7" s="42"/>
      <c r="D7" s="42"/>
      <c r="E7" s="42"/>
      <c r="F7" s="42"/>
      <c r="G7" s="78" t="s">
        <v>9</v>
      </c>
      <c r="H7" s="64">
        <v>8</v>
      </c>
      <c r="I7" s="62"/>
      <c r="J7" s="43">
        <f>COUNTIF(B19:B49,"woensdag")</f>
        <v>4</v>
      </c>
      <c r="K7" s="18" t="s">
        <v>31</v>
      </c>
      <c r="L7" s="5">
        <f t="shared" si="0"/>
        <v>32</v>
      </c>
    </row>
    <row r="8" spans="1:12" ht="14.45" customHeight="1" x14ac:dyDescent="0.25">
      <c r="A8" s="44"/>
      <c r="B8" s="45"/>
      <c r="C8" s="46"/>
      <c r="D8" s="47"/>
      <c r="E8" s="47"/>
      <c r="F8" s="47"/>
      <c r="G8" s="79" t="s">
        <v>10</v>
      </c>
      <c r="H8" s="64">
        <v>8</v>
      </c>
      <c r="I8" s="63"/>
      <c r="J8" s="48">
        <f>COUNTIF(B19:B49,"donderdag")</f>
        <v>4</v>
      </c>
      <c r="K8" s="7" t="s">
        <v>32</v>
      </c>
      <c r="L8" s="5">
        <f t="shared" si="0"/>
        <v>32</v>
      </c>
    </row>
    <row r="9" spans="1:12" x14ac:dyDescent="0.25">
      <c r="A9" s="44"/>
      <c r="B9" s="45"/>
      <c r="C9" s="50"/>
      <c r="D9" s="50"/>
      <c r="E9" s="47"/>
      <c r="F9" s="47"/>
      <c r="G9" s="79" t="s">
        <v>11</v>
      </c>
      <c r="H9" s="64">
        <v>0</v>
      </c>
      <c r="I9" s="63"/>
      <c r="J9" s="48">
        <f>COUNTIF(B19:B49,"vrijdag")</f>
        <v>4</v>
      </c>
      <c r="K9" s="49"/>
      <c r="L9" s="5">
        <f t="shared" si="0"/>
        <v>0</v>
      </c>
    </row>
    <row r="10" spans="1:12" x14ac:dyDescent="0.25">
      <c r="A10" s="44"/>
      <c r="B10" s="45"/>
      <c r="C10" s="50"/>
      <c r="D10" s="50"/>
      <c r="E10" s="47"/>
      <c r="F10" s="47"/>
      <c r="G10" s="79" t="s">
        <v>12</v>
      </c>
      <c r="H10" s="64">
        <v>0</v>
      </c>
      <c r="I10" s="63"/>
      <c r="J10" s="48">
        <f>COUNTIF(B19:B49,"zaterdag")</f>
        <v>5</v>
      </c>
      <c r="K10" s="49"/>
      <c r="L10" s="5">
        <f t="shared" si="0"/>
        <v>0</v>
      </c>
    </row>
    <row r="11" spans="1:12" x14ac:dyDescent="0.25">
      <c r="A11" s="44"/>
      <c r="B11" s="45"/>
      <c r="C11" s="50"/>
      <c r="D11" s="50"/>
      <c r="E11" s="50"/>
      <c r="F11" s="50"/>
      <c r="G11" s="80"/>
      <c r="H11" s="42"/>
      <c r="I11" s="47"/>
      <c r="J11" s="48">
        <f>COUNTIF(B19:B49,"zondag")</f>
        <v>5</v>
      </c>
      <c r="K11" s="49"/>
      <c r="L11" s="5"/>
    </row>
    <row r="12" spans="1:12" ht="15.75" x14ac:dyDescent="0.25">
      <c r="A12" s="44"/>
      <c r="B12" s="45"/>
      <c r="C12" s="50"/>
      <c r="D12" s="50"/>
      <c r="E12" s="50"/>
      <c r="F12" s="50"/>
      <c r="G12" s="81" t="s">
        <v>22</v>
      </c>
      <c r="H12" s="6">
        <f>SUM(H4:H10)</f>
        <v>40</v>
      </c>
      <c r="I12" s="47"/>
      <c r="J12" s="48"/>
      <c r="K12" s="49"/>
    </row>
    <row r="13" spans="1:12" x14ac:dyDescent="0.25">
      <c r="A13" s="51"/>
      <c r="B13" s="52"/>
      <c r="C13" s="53"/>
      <c r="D13" s="53"/>
      <c r="E13" s="53"/>
      <c r="F13" s="53"/>
      <c r="G13" s="54"/>
      <c r="H13" s="55"/>
      <c r="I13" s="56"/>
      <c r="J13" s="57"/>
      <c r="K13" s="58"/>
    </row>
    <row r="14" spans="1:12" x14ac:dyDescent="0.25">
      <c r="A14" s="21"/>
      <c r="B14" s="22"/>
      <c r="C14" s="23"/>
      <c r="D14" s="23"/>
      <c r="E14" s="23"/>
      <c r="F14" s="24"/>
      <c r="G14" s="35"/>
      <c r="H14" s="35"/>
      <c r="I14" s="31"/>
      <c r="J14" s="32"/>
      <c r="K14" s="34"/>
    </row>
    <row r="15" spans="1:12" x14ac:dyDescent="0.25">
      <c r="A15" s="21"/>
      <c r="B15" s="22"/>
      <c r="C15" s="23"/>
      <c r="D15" s="23"/>
      <c r="E15" s="23"/>
      <c r="F15" s="24"/>
      <c r="G15" s="35"/>
      <c r="H15" s="35"/>
      <c r="I15" s="31"/>
      <c r="J15" s="32"/>
      <c r="K15" s="34"/>
    </row>
    <row r="16" spans="1:12" ht="15.75" x14ac:dyDescent="0.25">
      <c r="A16" s="82" t="s">
        <v>13</v>
      </c>
      <c r="B16" s="83" t="s">
        <v>14</v>
      </c>
      <c r="C16" s="84" t="s">
        <v>21</v>
      </c>
      <c r="D16" s="84" t="s">
        <v>15</v>
      </c>
      <c r="E16" s="84" t="s">
        <v>16</v>
      </c>
      <c r="F16" s="84" t="s">
        <v>17</v>
      </c>
      <c r="G16" s="84" t="s">
        <v>18</v>
      </c>
      <c r="H16" s="84" t="s">
        <v>23</v>
      </c>
      <c r="I16" s="85" t="s">
        <v>19</v>
      </c>
      <c r="J16" s="32"/>
      <c r="K16" s="34"/>
    </row>
    <row r="17" spans="1:11" x14ac:dyDescent="0.25">
      <c r="A17" s="66"/>
      <c r="B17" s="67"/>
      <c r="C17" s="68">
        <f>SUM(L4:L10)</f>
        <v>168</v>
      </c>
      <c r="D17" s="72">
        <f>SUM(D19:D49)</f>
        <v>0</v>
      </c>
      <c r="E17" s="72">
        <f>SUM(E19:E49)</f>
        <v>0</v>
      </c>
      <c r="F17" s="72">
        <f>SUM(F19:F49)</f>
        <v>0</v>
      </c>
      <c r="G17" s="72">
        <f>SUM(G19:G49)</f>
        <v>0</v>
      </c>
      <c r="H17" s="72">
        <f>SUM(H19:H49)</f>
        <v>-168</v>
      </c>
      <c r="I17" s="69"/>
      <c r="J17" s="32"/>
      <c r="K17" s="34"/>
    </row>
    <row r="18" spans="1:11" x14ac:dyDescent="0.25">
      <c r="A18" s="29"/>
      <c r="B18" s="25"/>
      <c r="C18" s="26"/>
      <c r="D18" s="26"/>
      <c r="E18" s="26"/>
      <c r="F18" s="26"/>
      <c r="G18" s="26"/>
      <c r="H18" s="26"/>
      <c r="I18" s="30"/>
      <c r="J18" s="32"/>
      <c r="K18" s="34"/>
    </row>
    <row r="19" spans="1:11" s="1" customFormat="1" x14ac:dyDescent="0.25">
      <c r="A19" s="70">
        <f>(DATE(B5,(B6),1))</f>
        <v>44562</v>
      </c>
      <c r="B19" s="87" t="str">
        <f t="shared" ref="B19:B49" si="1">TEXT(A19,"dddd")</f>
        <v>zaterdag</v>
      </c>
      <c r="C19" s="71">
        <f>IF(B19="maandag",H4,IF(B19="dinsdag",H5,IF(B19="woensdag",H6,IF(B19="donderdag",H7,IF(B19="vrijdag",H8,IF(B19="zaterdag",H9,IF(B19="zondag",H10)))))))</f>
        <v>0</v>
      </c>
      <c r="D19" s="8">
        <v>0</v>
      </c>
      <c r="E19" s="8">
        <v>0</v>
      </c>
      <c r="F19" s="8">
        <v>0</v>
      </c>
      <c r="G19" s="8">
        <v>0</v>
      </c>
      <c r="H19" s="27">
        <f t="shared" ref="H19:H49" si="2">SUM(-C19+D19+E19+F19+G19)</f>
        <v>0</v>
      </c>
      <c r="I19" s="28" t="s">
        <v>0</v>
      </c>
      <c r="J19" s="32"/>
      <c r="K19" s="34"/>
    </row>
    <row r="20" spans="1:11" s="1" customFormat="1" x14ac:dyDescent="0.25">
      <c r="A20" s="70">
        <f t="shared" ref="A20:A49" si="3">IF($A19 &lt;&gt; "",IF(MONTH(DATE($B$5,$B$6,DAY(A19))) = MONTH(DATE($B$5,$B$6,DAY(A19)+1)),(DATE($B$5,$B$6,DAY(A19)+1)),""),"")</f>
        <v>44563</v>
      </c>
      <c r="B20" s="87" t="str">
        <f t="shared" si="1"/>
        <v>zondag</v>
      </c>
      <c r="C20" s="71">
        <f>IF(B20="maandag",H4,IF(B20="dinsdag",H5,IF(B20="woensdag",H6,IF(B20="donderdag",H7,IF(B20="vrijdag",H8,IF(B20="zaterdag",H9,IF(B20="zondag",H10)))))))</f>
        <v>0</v>
      </c>
      <c r="D20" s="8">
        <v>0</v>
      </c>
      <c r="E20" s="8">
        <v>0</v>
      </c>
      <c r="F20" s="8">
        <v>0</v>
      </c>
      <c r="G20" s="8">
        <v>0</v>
      </c>
      <c r="H20" s="27">
        <f t="shared" si="2"/>
        <v>0</v>
      </c>
      <c r="I20" s="28"/>
      <c r="J20" s="3"/>
      <c r="K20" s="37"/>
    </row>
    <row r="21" spans="1:11" x14ac:dyDescent="0.25">
      <c r="A21" s="70">
        <f t="shared" si="3"/>
        <v>44564</v>
      </c>
      <c r="B21" s="87" t="str">
        <f t="shared" si="1"/>
        <v>maandag</v>
      </c>
      <c r="C21" s="71">
        <f>IF(B21="maandag",H4,IF(B21="dinsdag",H5,IF(B21="woensdag",H6,IF(B21="donderdag",H7,IF(B21="vrijdag",H8,IF(B21="zaterdag",H9,IF(B21="zondag",H10)))))))</f>
        <v>8</v>
      </c>
      <c r="D21" s="8">
        <v>0</v>
      </c>
      <c r="E21" s="8">
        <v>0</v>
      </c>
      <c r="F21" s="8">
        <v>0</v>
      </c>
      <c r="G21" s="8">
        <v>0</v>
      </c>
      <c r="H21" s="27">
        <f t="shared" si="2"/>
        <v>-8</v>
      </c>
      <c r="I21" s="28"/>
      <c r="J21" s="3"/>
      <c r="K21" s="37"/>
    </row>
    <row r="22" spans="1:11" x14ac:dyDescent="0.25">
      <c r="A22" s="70">
        <f t="shared" si="3"/>
        <v>44565</v>
      </c>
      <c r="B22" s="87" t="str">
        <f t="shared" si="1"/>
        <v>dinsdag</v>
      </c>
      <c r="C22" s="71">
        <f>IF(B22="maandag",H4,IF(B22="dinsdag",H5,IF(B22="woensdag",H6,IF(B22="donderdag",H7,IF(B22="vrijdag",H8,IF(B22="zaterdag",H9,IF(B22="zondag",H10)))))))</f>
        <v>8</v>
      </c>
      <c r="D22" s="8">
        <v>0</v>
      </c>
      <c r="E22" s="8">
        <v>0</v>
      </c>
      <c r="F22" s="8">
        <v>0</v>
      </c>
      <c r="G22" s="8">
        <v>0</v>
      </c>
      <c r="H22" s="27">
        <f t="shared" si="2"/>
        <v>-8</v>
      </c>
      <c r="I22" s="28"/>
      <c r="J22" s="4"/>
      <c r="K22" s="32"/>
    </row>
    <row r="23" spans="1:11" x14ac:dyDescent="0.25">
      <c r="A23" s="70">
        <f t="shared" si="3"/>
        <v>44566</v>
      </c>
      <c r="B23" s="87" t="str">
        <f t="shared" si="1"/>
        <v>woensdag</v>
      </c>
      <c r="C23" s="71">
        <f>IF(B23="maandag",H4,IF(B23="dinsdag",H5,IF(B23="woensdag",H6,IF(B23="donderdag",H7,IF(B23="vrijdag",H8,IF(B23="zaterdag",H9,IF(B23="zondag",H10)))))))</f>
        <v>8</v>
      </c>
      <c r="D23" s="8">
        <v>0</v>
      </c>
      <c r="E23" s="8">
        <v>0</v>
      </c>
      <c r="F23" s="8">
        <v>0</v>
      </c>
      <c r="G23" s="8">
        <v>0</v>
      </c>
      <c r="H23" s="27">
        <f t="shared" si="2"/>
        <v>-8</v>
      </c>
      <c r="I23" s="28"/>
      <c r="J23" s="4"/>
      <c r="K23" s="32"/>
    </row>
    <row r="24" spans="1:11" x14ac:dyDescent="0.25">
      <c r="A24" s="70">
        <f t="shared" si="3"/>
        <v>44567</v>
      </c>
      <c r="B24" s="87" t="str">
        <f t="shared" si="1"/>
        <v>donderdag</v>
      </c>
      <c r="C24" s="71">
        <f>IF(B24="maandag",H4,IF(B24="dinsdag",H5,IF(B24="woensdag",H6,IF(B24="donderdag",H7,IF(B24="vrijdag",H8,IF(B24="zaterdag",H9,IF(B24="zondag",H10)))))))</f>
        <v>8</v>
      </c>
      <c r="D24" s="8">
        <v>0</v>
      </c>
      <c r="E24" s="8">
        <v>0</v>
      </c>
      <c r="F24" s="8">
        <v>0</v>
      </c>
      <c r="G24" s="8">
        <v>0</v>
      </c>
      <c r="H24" s="27">
        <f t="shared" si="2"/>
        <v>-8</v>
      </c>
      <c r="I24" s="28"/>
      <c r="J24" s="4"/>
      <c r="K24" s="32"/>
    </row>
    <row r="25" spans="1:11" x14ac:dyDescent="0.25">
      <c r="A25" s="70">
        <f t="shared" si="3"/>
        <v>44568</v>
      </c>
      <c r="B25" s="87" t="str">
        <f t="shared" si="1"/>
        <v>vrijdag</v>
      </c>
      <c r="C25" s="71">
        <f>IF(B25="maandag",H4,IF(B25="dinsdag",H5,IF(B25="woensdag",H6,IF(B25="donderdag",H7,IF(B25="vrijdag",H8,IF(B25="zaterdag",H9,IF(B25="zondag",H10)))))))</f>
        <v>8</v>
      </c>
      <c r="D25" s="8">
        <v>0</v>
      </c>
      <c r="E25" s="8">
        <v>0</v>
      </c>
      <c r="F25" s="8">
        <v>0</v>
      </c>
      <c r="G25" s="8">
        <v>0</v>
      </c>
      <c r="H25" s="27">
        <f>SUM(-C25+D25+E25+F25+G25)</f>
        <v>-8</v>
      </c>
      <c r="I25" s="28"/>
      <c r="J25" s="4"/>
      <c r="K25" s="32"/>
    </row>
    <row r="26" spans="1:11" x14ac:dyDescent="0.25">
      <c r="A26" s="70">
        <f t="shared" si="3"/>
        <v>44569</v>
      </c>
      <c r="B26" s="87" t="str">
        <f t="shared" si="1"/>
        <v>zaterdag</v>
      </c>
      <c r="C26" s="71">
        <f>IF(B26="maandag",H4,IF(B26="dinsdag",H5,IF(B26="woensdag",H6,IF(B26="donderdag",H7,IF(B26="vrijdag",H8,IF(B26="zaterdag",H9,IF(B26="zondag",H10)))))))</f>
        <v>0</v>
      </c>
      <c r="D26" s="8">
        <v>0</v>
      </c>
      <c r="E26" s="8">
        <v>0</v>
      </c>
      <c r="F26" s="8">
        <v>0</v>
      </c>
      <c r="G26" s="8">
        <v>0</v>
      </c>
      <c r="H26" s="27">
        <f t="shared" si="2"/>
        <v>0</v>
      </c>
      <c r="I26" s="28"/>
      <c r="J26" s="4"/>
      <c r="K26" s="32"/>
    </row>
    <row r="27" spans="1:11" x14ac:dyDescent="0.25">
      <c r="A27" s="70">
        <f t="shared" si="3"/>
        <v>44570</v>
      </c>
      <c r="B27" s="87" t="str">
        <f t="shared" si="1"/>
        <v>zondag</v>
      </c>
      <c r="C27" s="71">
        <f>IF(B27="maandag",H4,IF(B27="dinsdag",H5,IF(B27="woensdag",H6,IF(B27="donderdag",H7,IF(B27="vrijdag",H8,IF(B27="zaterdag",H9,IF(B27="zondag",H10)))))))</f>
        <v>0</v>
      </c>
      <c r="D27" s="8">
        <v>0</v>
      </c>
      <c r="E27" s="8">
        <v>0</v>
      </c>
      <c r="F27" s="8">
        <v>0</v>
      </c>
      <c r="G27" s="8">
        <v>0</v>
      </c>
      <c r="H27" s="27">
        <f t="shared" si="2"/>
        <v>0</v>
      </c>
      <c r="I27" s="28"/>
      <c r="J27" s="4"/>
      <c r="K27" s="32"/>
    </row>
    <row r="28" spans="1:11" x14ac:dyDescent="0.25">
      <c r="A28" s="70">
        <f t="shared" si="3"/>
        <v>44571</v>
      </c>
      <c r="B28" s="87" t="str">
        <f t="shared" si="1"/>
        <v>maandag</v>
      </c>
      <c r="C28" s="71">
        <f>IF(B28="maandag",H4,IF(B28="dinsdag",H5,IF(B28="woensdag",H6,IF(B28="donderdag",H7,IF(B28="vrijdag",H8,IF(B28="zaterdag",H9,IF(B28="zondag",H10)))))))</f>
        <v>8</v>
      </c>
      <c r="D28" s="8">
        <v>0</v>
      </c>
      <c r="E28" s="8">
        <v>0</v>
      </c>
      <c r="F28" s="8">
        <v>0</v>
      </c>
      <c r="G28" s="8">
        <v>0</v>
      </c>
      <c r="H28" s="27">
        <f t="shared" si="2"/>
        <v>-8</v>
      </c>
      <c r="I28" s="28"/>
      <c r="J28" s="4"/>
      <c r="K28" s="32"/>
    </row>
    <row r="29" spans="1:11" x14ac:dyDescent="0.25">
      <c r="A29" s="70">
        <f t="shared" si="3"/>
        <v>44572</v>
      </c>
      <c r="B29" s="87" t="str">
        <f t="shared" si="1"/>
        <v>dinsdag</v>
      </c>
      <c r="C29" s="71">
        <f>IF(B29="maandag",H4,IF(B29="dinsdag",H5,IF(B29="woensdag",H6,IF(B29="donderdag",H7,IF(B29="vrijdag",H8,IF(B29="zaterdag",H9,IF(B29="zondag",H10)))))))</f>
        <v>8</v>
      </c>
      <c r="D29" s="8">
        <v>0</v>
      </c>
      <c r="E29" s="8">
        <v>0</v>
      </c>
      <c r="F29" s="8">
        <v>0</v>
      </c>
      <c r="G29" s="8">
        <v>0</v>
      </c>
      <c r="H29" s="27">
        <f t="shared" si="2"/>
        <v>-8</v>
      </c>
      <c r="I29" s="28"/>
      <c r="J29" s="4"/>
      <c r="K29" s="32"/>
    </row>
    <row r="30" spans="1:11" x14ac:dyDescent="0.25">
      <c r="A30" s="70">
        <f t="shared" si="3"/>
        <v>44573</v>
      </c>
      <c r="B30" s="87" t="str">
        <f t="shared" si="1"/>
        <v>woensdag</v>
      </c>
      <c r="C30" s="71">
        <f>IF(B30="maandag",H4,IF(B30="dinsdag",H5,IF(B30="woensdag",H6,IF(B30="donderdag",H7,IF(B30="vrijdag",H8,IF(B30="zaterdag",H9,IF(B30="zondag",H10)))))))</f>
        <v>8</v>
      </c>
      <c r="D30" s="8">
        <v>0</v>
      </c>
      <c r="E30" s="8">
        <v>0</v>
      </c>
      <c r="F30" s="8">
        <v>0</v>
      </c>
      <c r="G30" s="8">
        <v>0</v>
      </c>
      <c r="H30" s="27">
        <f t="shared" si="2"/>
        <v>-8</v>
      </c>
      <c r="I30" s="28"/>
      <c r="J30" s="4"/>
      <c r="K30" s="32"/>
    </row>
    <row r="31" spans="1:11" x14ac:dyDescent="0.25">
      <c r="A31" s="70">
        <f t="shared" si="3"/>
        <v>44574</v>
      </c>
      <c r="B31" s="87" t="str">
        <f t="shared" si="1"/>
        <v>donderdag</v>
      </c>
      <c r="C31" s="71">
        <f>IF(B31="maandag",H4,IF(B31="dinsdag",H5,IF(B31="woensdag",H6,IF(B31="donderdag",H7,IF(B31="vrijdag",H8,IF(B31="zaterdag",H9,IF(B31="zondag",H10)))))))</f>
        <v>8</v>
      </c>
      <c r="D31" s="8">
        <v>0</v>
      </c>
      <c r="E31" s="8">
        <v>0</v>
      </c>
      <c r="F31" s="8">
        <v>0</v>
      </c>
      <c r="G31" s="8">
        <v>0</v>
      </c>
      <c r="H31" s="27">
        <f t="shared" si="2"/>
        <v>-8</v>
      </c>
      <c r="I31" s="28"/>
      <c r="J31" s="4"/>
      <c r="K31" s="32"/>
    </row>
    <row r="32" spans="1:11" x14ac:dyDescent="0.25">
      <c r="A32" s="70">
        <f t="shared" si="3"/>
        <v>44575</v>
      </c>
      <c r="B32" s="87" t="str">
        <f t="shared" si="1"/>
        <v>vrijdag</v>
      </c>
      <c r="C32" s="71">
        <f>IF(B32="maandag",H4,IF(B32="dinsdag",H5,IF(B32="woensdag",H6,IF(B32="donderdag",H7,IF(B32="vrijdag",H8,IF(B32="zaterdag",H9,IF(B32="zondag",H10)))))))</f>
        <v>8</v>
      </c>
      <c r="D32" s="8">
        <v>0</v>
      </c>
      <c r="E32" s="8">
        <v>0</v>
      </c>
      <c r="F32" s="8">
        <v>0</v>
      </c>
      <c r="G32" s="8">
        <v>0</v>
      </c>
      <c r="H32" s="27">
        <f t="shared" si="2"/>
        <v>-8</v>
      </c>
      <c r="I32" s="28"/>
      <c r="J32" s="4"/>
      <c r="K32" s="32"/>
    </row>
    <row r="33" spans="1:11" x14ac:dyDescent="0.25">
      <c r="A33" s="70">
        <f t="shared" si="3"/>
        <v>44576</v>
      </c>
      <c r="B33" s="87" t="str">
        <f t="shared" si="1"/>
        <v>zaterdag</v>
      </c>
      <c r="C33" s="71">
        <f>IF(B33="maandag",H4,IF(B33="dinsdag",H5,IF(B33="woensdag",H6,IF(B33="donderdag",H7,IF(B33="vrijdag",H8,IF(B33="zaterdag",H9,IF(B33="zondag",H10)))))))</f>
        <v>0</v>
      </c>
      <c r="D33" s="8">
        <v>0</v>
      </c>
      <c r="E33" s="8">
        <v>0</v>
      </c>
      <c r="F33" s="8">
        <v>0</v>
      </c>
      <c r="G33" s="8">
        <v>0</v>
      </c>
      <c r="H33" s="27">
        <f t="shared" si="2"/>
        <v>0</v>
      </c>
      <c r="I33" s="28"/>
      <c r="J33" s="4"/>
      <c r="K33" s="32"/>
    </row>
    <row r="34" spans="1:11" x14ac:dyDescent="0.25">
      <c r="A34" s="70">
        <f t="shared" si="3"/>
        <v>44577</v>
      </c>
      <c r="B34" s="87" t="str">
        <f t="shared" si="1"/>
        <v>zondag</v>
      </c>
      <c r="C34" s="71">
        <f>IF(B34="maandag",H4,IF(B34="dinsdag",H5,IF(B34="woensdag",H6,IF(B34="donderdag",H7,IF(B34="vrijdag",H8,IF(B34="zaterdag",H9,IF(B34="zondag",H10)))))))</f>
        <v>0</v>
      </c>
      <c r="D34" s="8">
        <v>0</v>
      </c>
      <c r="E34" s="8">
        <v>0</v>
      </c>
      <c r="F34" s="8">
        <v>0</v>
      </c>
      <c r="G34" s="8">
        <v>0</v>
      </c>
      <c r="H34" s="27">
        <f t="shared" si="2"/>
        <v>0</v>
      </c>
      <c r="I34" s="28"/>
      <c r="J34" s="4"/>
      <c r="K34" s="32"/>
    </row>
    <row r="35" spans="1:11" x14ac:dyDescent="0.25">
      <c r="A35" s="70">
        <f t="shared" si="3"/>
        <v>44578</v>
      </c>
      <c r="B35" s="87" t="str">
        <f t="shared" si="1"/>
        <v>maandag</v>
      </c>
      <c r="C35" s="71">
        <f>IF(B35="maandag",H4,IF(B35="dinsdag",H5,IF(B35="woensdag",H6,IF(B35="donderdag",H7,IF(B35="vrijdag",H8,IF(B35="zaterdag",H9,IF(B35="zondag",H10)))))))</f>
        <v>8</v>
      </c>
      <c r="D35" s="8">
        <v>0</v>
      </c>
      <c r="E35" s="8">
        <v>0</v>
      </c>
      <c r="F35" s="8">
        <v>0</v>
      </c>
      <c r="G35" s="8">
        <v>0</v>
      </c>
      <c r="H35" s="27">
        <f t="shared" si="2"/>
        <v>-8</v>
      </c>
      <c r="I35" s="28"/>
      <c r="J35" s="4"/>
      <c r="K35" s="32"/>
    </row>
    <row r="36" spans="1:11" x14ac:dyDescent="0.25">
      <c r="A36" s="70">
        <f t="shared" si="3"/>
        <v>44579</v>
      </c>
      <c r="B36" s="87" t="str">
        <f t="shared" si="1"/>
        <v>dinsdag</v>
      </c>
      <c r="C36" s="71">
        <f>IF(B36="maandag",H4,IF(B36="dinsdag",H5,IF(B36="woensdag",H6,IF(B36="donderdag",H7,IF(B36="vrijdag",H8,IF(B36="zaterdag",H9,IF(B36="zondag",H10)))))))</f>
        <v>8</v>
      </c>
      <c r="D36" s="8">
        <v>0</v>
      </c>
      <c r="E36" s="8">
        <v>0</v>
      </c>
      <c r="F36" s="8">
        <v>0</v>
      </c>
      <c r="G36" s="8">
        <v>0</v>
      </c>
      <c r="H36" s="27">
        <f t="shared" si="2"/>
        <v>-8</v>
      </c>
      <c r="I36" s="28"/>
      <c r="J36" s="4"/>
      <c r="K36" s="32"/>
    </row>
    <row r="37" spans="1:11" x14ac:dyDescent="0.25">
      <c r="A37" s="70">
        <f t="shared" si="3"/>
        <v>44580</v>
      </c>
      <c r="B37" s="87" t="str">
        <f t="shared" si="1"/>
        <v>woensdag</v>
      </c>
      <c r="C37" s="71">
        <f>IF(B37="maandag",H4,IF(B37="dinsdag",H5,IF(B37="woensdag",H6,IF(B37="donderdag",H7,IF(B37="vrijdag",H8,IF(B37="zaterdag",H9,IF(B37="zondag",H10)))))))</f>
        <v>8</v>
      </c>
      <c r="D37" s="8">
        <v>0</v>
      </c>
      <c r="E37" s="8">
        <v>0</v>
      </c>
      <c r="F37" s="8">
        <v>0</v>
      </c>
      <c r="G37" s="8">
        <v>0</v>
      </c>
      <c r="H37" s="27">
        <f t="shared" si="2"/>
        <v>-8</v>
      </c>
      <c r="I37" s="28"/>
      <c r="J37" s="4"/>
      <c r="K37" s="32"/>
    </row>
    <row r="38" spans="1:11" x14ac:dyDescent="0.25">
      <c r="A38" s="70">
        <f t="shared" si="3"/>
        <v>44581</v>
      </c>
      <c r="B38" s="87" t="str">
        <f t="shared" si="1"/>
        <v>donderdag</v>
      </c>
      <c r="C38" s="71">
        <f>IF(B38="maandag",H4,IF(B38="dinsdag",H5,IF(B38="woensdag",H6,IF(B38="donderdag",H7,IF(B38="vrijdag",H8,IF(B38="zaterdag",H9,IF(B38="zondag",H10)))))))</f>
        <v>8</v>
      </c>
      <c r="D38" s="8">
        <v>0</v>
      </c>
      <c r="E38" s="8">
        <v>0</v>
      </c>
      <c r="F38" s="8">
        <v>0</v>
      </c>
      <c r="G38" s="8">
        <v>0</v>
      </c>
      <c r="H38" s="27">
        <f t="shared" si="2"/>
        <v>-8</v>
      </c>
      <c r="I38" s="28"/>
      <c r="J38" s="4"/>
      <c r="K38" s="32"/>
    </row>
    <row r="39" spans="1:11" x14ac:dyDescent="0.25">
      <c r="A39" s="70">
        <f t="shared" si="3"/>
        <v>44582</v>
      </c>
      <c r="B39" s="87" t="str">
        <f t="shared" si="1"/>
        <v>vrijdag</v>
      </c>
      <c r="C39" s="71">
        <f>IF(B39="maandag",H4,IF(B39="dinsdag",H5,IF(B39="woensdag",H6,IF(B39="donderdag",H7,IF(B39="vrijdag",H8,IF(B39="zaterdag",H9,IF(B39="zondag",H10)))))))</f>
        <v>8</v>
      </c>
      <c r="D39" s="8">
        <v>0</v>
      </c>
      <c r="E39" s="8">
        <v>0</v>
      </c>
      <c r="F39" s="8">
        <v>0</v>
      </c>
      <c r="G39" s="8">
        <v>0</v>
      </c>
      <c r="H39" s="27">
        <f t="shared" si="2"/>
        <v>-8</v>
      </c>
      <c r="I39" s="28"/>
      <c r="J39" s="4"/>
      <c r="K39" s="32"/>
    </row>
    <row r="40" spans="1:11" x14ac:dyDescent="0.25">
      <c r="A40" s="70">
        <f t="shared" si="3"/>
        <v>44583</v>
      </c>
      <c r="B40" s="87" t="str">
        <f t="shared" si="1"/>
        <v>zaterdag</v>
      </c>
      <c r="C40" s="71">
        <f>IF(B40="maandag",H4,IF(B40="dinsdag",H5,IF(B40="woensdag",H6,IF(B40="donderdag",H7,IF(B40="vrijdag",H8,IF(B40="zaterdag",H9,IF(B40="zondag",H10)))))))</f>
        <v>0</v>
      </c>
      <c r="D40" s="8">
        <v>0</v>
      </c>
      <c r="E40" s="8">
        <v>0</v>
      </c>
      <c r="F40" s="8">
        <v>0</v>
      </c>
      <c r="G40" s="8">
        <v>0</v>
      </c>
      <c r="H40" s="27">
        <f t="shared" si="2"/>
        <v>0</v>
      </c>
      <c r="I40" s="28"/>
      <c r="J40" s="4"/>
      <c r="K40" s="32"/>
    </row>
    <row r="41" spans="1:11" x14ac:dyDescent="0.25">
      <c r="A41" s="70">
        <f t="shared" si="3"/>
        <v>44584</v>
      </c>
      <c r="B41" s="87" t="str">
        <f t="shared" si="1"/>
        <v>zondag</v>
      </c>
      <c r="C41" s="71">
        <f>IF(B41="maandag",H4,IF(B41="dinsdag",H5,IF(B41="woensdag",H6,IF(B41="donderdag",H7,IF(B41="vrijdag",H8,IF(B41="zaterdag",H9,IF(B41="zondag",H10)))))))</f>
        <v>0</v>
      </c>
      <c r="D41" s="8">
        <v>0</v>
      </c>
      <c r="E41" s="8">
        <v>0</v>
      </c>
      <c r="F41" s="8">
        <v>0</v>
      </c>
      <c r="G41" s="8">
        <v>0</v>
      </c>
      <c r="H41" s="27">
        <f t="shared" si="2"/>
        <v>0</v>
      </c>
      <c r="I41" s="28"/>
      <c r="J41" s="4"/>
      <c r="K41" s="32"/>
    </row>
    <row r="42" spans="1:11" x14ac:dyDescent="0.25">
      <c r="A42" s="70">
        <f t="shared" si="3"/>
        <v>44585</v>
      </c>
      <c r="B42" s="87" t="str">
        <f t="shared" si="1"/>
        <v>maandag</v>
      </c>
      <c r="C42" s="71">
        <f>IF(B42="maandag",H4,IF(B42="dinsdag",H5,IF(B42="woensdag",H6,IF(B42="donderdag",H7,IF(B42="vrijdag",H8,IF(B42="zaterdag",H9,IF(B42="zondag",H10)))))))</f>
        <v>8</v>
      </c>
      <c r="D42" s="8">
        <v>0</v>
      </c>
      <c r="E42" s="8">
        <v>0</v>
      </c>
      <c r="F42" s="8">
        <v>0</v>
      </c>
      <c r="G42" s="8">
        <v>0</v>
      </c>
      <c r="H42" s="27">
        <f t="shared" si="2"/>
        <v>-8</v>
      </c>
      <c r="I42" s="28"/>
      <c r="J42" s="4"/>
      <c r="K42" s="32"/>
    </row>
    <row r="43" spans="1:11" x14ac:dyDescent="0.25">
      <c r="A43" s="70">
        <f t="shared" si="3"/>
        <v>44586</v>
      </c>
      <c r="B43" s="87" t="str">
        <f t="shared" si="1"/>
        <v>dinsdag</v>
      </c>
      <c r="C43" s="71">
        <f>IF(B43="maandag",H4,IF(B43="dinsdag",H5,IF(B43="woensdag",H6,IF(B43="donderdag",H7,IF(B43="vrijdag",H8,IF(B43="zaterdag",H9,IF(B43="zondag",H10)))))))</f>
        <v>8</v>
      </c>
      <c r="D43" s="8">
        <v>0</v>
      </c>
      <c r="E43" s="8">
        <v>0</v>
      </c>
      <c r="F43" s="8">
        <v>0</v>
      </c>
      <c r="G43" s="8">
        <v>0</v>
      </c>
      <c r="H43" s="27">
        <f t="shared" si="2"/>
        <v>-8</v>
      </c>
      <c r="I43" s="28"/>
      <c r="J43" s="4"/>
      <c r="K43" s="32"/>
    </row>
    <row r="44" spans="1:11" x14ac:dyDescent="0.25">
      <c r="A44" s="70">
        <f t="shared" si="3"/>
        <v>44587</v>
      </c>
      <c r="B44" s="87" t="str">
        <f t="shared" si="1"/>
        <v>woensdag</v>
      </c>
      <c r="C44" s="71">
        <f>IF(B44="maandag",H4,IF(B44="dinsdag",H5,IF(B44="woensdag",H6,IF(B44="donderdag",H7,IF(B44="vrijdag",H8,IF(B44="zaterdag",H9,IF(B44="zondag",H10)))))))</f>
        <v>8</v>
      </c>
      <c r="D44" s="8">
        <v>0</v>
      </c>
      <c r="E44" s="8">
        <v>0</v>
      </c>
      <c r="F44" s="8">
        <v>0</v>
      </c>
      <c r="G44" s="8">
        <v>0</v>
      </c>
      <c r="H44" s="27">
        <f t="shared" si="2"/>
        <v>-8</v>
      </c>
      <c r="I44" s="28"/>
      <c r="J44" s="4"/>
      <c r="K44" s="32"/>
    </row>
    <row r="45" spans="1:11" x14ac:dyDescent="0.25">
      <c r="A45" s="70">
        <f t="shared" si="3"/>
        <v>44588</v>
      </c>
      <c r="B45" s="87" t="str">
        <f t="shared" si="1"/>
        <v>donderdag</v>
      </c>
      <c r="C45" s="71">
        <f>IF(B45="maandag",H4,IF(B45="dinsdag",H5,IF(B45="woensdag",H6,IF(B45="donderdag",H7,IF(B45="vrijdag",H8,IF(B45="zaterdag",H9,IF(B45="zondag",H10)))))))</f>
        <v>8</v>
      </c>
      <c r="D45" s="8">
        <v>0</v>
      </c>
      <c r="E45" s="8">
        <v>0</v>
      </c>
      <c r="F45" s="8">
        <v>0</v>
      </c>
      <c r="G45" s="8">
        <v>0</v>
      </c>
      <c r="H45" s="27">
        <f t="shared" si="2"/>
        <v>-8</v>
      </c>
      <c r="I45" s="28"/>
      <c r="J45" s="4"/>
      <c r="K45" s="32"/>
    </row>
    <row r="46" spans="1:11" x14ac:dyDescent="0.25">
      <c r="A46" s="70">
        <f t="shared" si="3"/>
        <v>44589</v>
      </c>
      <c r="B46" s="87" t="str">
        <f t="shared" si="1"/>
        <v>vrijdag</v>
      </c>
      <c r="C46" s="71">
        <f>IF(B46="maandag",H4,IF(B46="dinsdag",H5,IF(B46="woensdag",H6,IF(B46="donderdag",H7,IF(B46="vrijdag",H8,IF(B46="zaterdag",H9,IF(B46="zondag",H10)))))))</f>
        <v>8</v>
      </c>
      <c r="D46" s="8">
        <v>0</v>
      </c>
      <c r="E46" s="8">
        <v>0</v>
      </c>
      <c r="F46" s="8">
        <v>0</v>
      </c>
      <c r="G46" s="8">
        <v>0</v>
      </c>
      <c r="H46" s="27">
        <f t="shared" si="2"/>
        <v>-8</v>
      </c>
      <c r="I46" s="28"/>
      <c r="J46" s="4"/>
      <c r="K46" s="32"/>
    </row>
    <row r="47" spans="1:11" x14ac:dyDescent="0.25">
      <c r="A47" s="70">
        <f t="shared" si="3"/>
        <v>44590</v>
      </c>
      <c r="B47" s="87" t="str">
        <f t="shared" si="1"/>
        <v>zaterdag</v>
      </c>
      <c r="C47" s="71">
        <f>IF(B47="maandag",H4,IF(B47="dinsdag",H5,IF(B47="woensdag",H6,IF(B47="donderdag",H7,IF(B47="vrijdag",H8,IF(B47="zaterdag",H9,IF(B47="zondag",H10,IF(B47=" ",0,))))))))</f>
        <v>0</v>
      </c>
      <c r="D47" s="8">
        <v>0</v>
      </c>
      <c r="E47" s="8">
        <v>0</v>
      </c>
      <c r="F47" s="8">
        <v>0</v>
      </c>
      <c r="G47" s="8">
        <v>0</v>
      </c>
      <c r="H47" s="27">
        <f t="shared" si="2"/>
        <v>0</v>
      </c>
      <c r="I47" s="28"/>
      <c r="J47" s="4"/>
      <c r="K47" s="32"/>
    </row>
    <row r="48" spans="1:11" x14ac:dyDescent="0.25">
      <c r="A48" s="70">
        <f t="shared" si="3"/>
        <v>44591</v>
      </c>
      <c r="B48" s="87" t="str">
        <f t="shared" si="1"/>
        <v>zondag</v>
      </c>
      <c r="C48" s="71">
        <f>IF(B48="maandag",H4,IF(B48="dinsdag",H5,IF(B48="woensdag",H6,IF(B48="donderdag",H7,IF(B48="vrijdag",H8,IF(B48="zaterdag",H9,IF(B48="zondag",H10,IF(B48=" ",0,))))))))</f>
        <v>0</v>
      </c>
      <c r="D48" s="8">
        <v>0</v>
      </c>
      <c r="E48" s="8">
        <v>0</v>
      </c>
      <c r="F48" s="8">
        <v>0</v>
      </c>
      <c r="G48" s="8">
        <v>0</v>
      </c>
      <c r="H48" s="27">
        <f t="shared" si="2"/>
        <v>0</v>
      </c>
      <c r="I48" s="28"/>
      <c r="J48" s="4"/>
      <c r="K48" s="32"/>
    </row>
    <row r="49" spans="1:11" x14ac:dyDescent="0.25">
      <c r="A49" s="70">
        <f t="shared" si="3"/>
        <v>44592</v>
      </c>
      <c r="B49" s="87" t="str">
        <f t="shared" si="1"/>
        <v>maandag</v>
      </c>
      <c r="C49" s="71">
        <f>IF(B49="maandag",H4,IF(B49="dinsdag",H5,IF(B49="woensdag",H6,IF(B49="donderdag",H7,IF(B49="vrijdag",H8,IF(B49="zaterdag",H9,IF(B49="zondag",H10,IF(B49=" ",0,))))))))</f>
        <v>8</v>
      </c>
      <c r="D49" s="8">
        <v>0</v>
      </c>
      <c r="E49" s="8">
        <v>0</v>
      </c>
      <c r="F49" s="8">
        <v>0</v>
      </c>
      <c r="G49" s="8">
        <v>0</v>
      </c>
      <c r="H49" s="27">
        <f t="shared" si="2"/>
        <v>-8</v>
      </c>
      <c r="I49" s="28"/>
      <c r="J49" s="4"/>
      <c r="K49" s="32"/>
    </row>
    <row r="50" spans="1:11" x14ac:dyDescent="0.25">
      <c r="A50" s="32"/>
      <c r="B50" s="33"/>
      <c r="C50" s="38"/>
      <c r="D50" s="38"/>
      <c r="E50" s="38"/>
      <c r="F50" s="38"/>
      <c r="G50" s="38"/>
      <c r="H50" s="38"/>
      <c r="I50" s="38"/>
      <c r="J50" s="4"/>
      <c r="K50" s="32"/>
    </row>
    <row r="51" spans="1:11" x14ac:dyDescent="0.25">
      <c r="A51" s="39"/>
      <c r="B51" s="33"/>
      <c r="C51" s="38"/>
      <c r="D51" s="38"/>
      <c r="E51" s="38"/>
      <c r="F51" s="38"/>
      <c r="G51" s="35"/>
      <c r="H51" s="35"/>
      <c r="I51" s="38"/>
      <c r="J51" s="4"/>
      <c r="K51" s="32"/>
    </row>
    <row r="52" spans="1:11" x14ac:dyDescent="0.25">
      <c r="A52" s="33"/>
      <c r="B52" s="33"/>
      <c r="C52" s="35"/>
      <c r="D52" s="35"/>
      <c r="E52" s="35"/>
      <c r="F52" s="35"/>
      <c r="G52" s="35"/>
      <c r="H52" s="35"/>
      <c r="I52" s="35"/>
      <c r="J52" s="4"/>
      <c r="K52" s="32"/>
    </row>
    <row r="53" spans="1:11" x14ac:dyDescent="0.25">
      <c r="A53" s="36"/>
      <c r="B53" s="31"/>
      <c r="C53" s="36"/>
      <c r="D53" s="33"/>
      <c r="E53" s="31"/>
      <c r="F53" s="31"/>
      <c r="G53" s="35"/>
      <c r="H53" s="35"/>
      <c r="I53" s="35"/>
      <c r="K53" s="33"/>
    </row>
    <row r="54" spans="1:11" ht="23.25" x14ac:dyDescent="0.35">
      <c r="A54" s="65"/>
      <c r="B54" s="16"/>
      <c r="C54" s="14"/>
      <c r="D54" s="14"/>
      <c r="E54" s="16"/>
      <c r="F54" s="31"/>
      <c r="G54" s="35"/>
      <c r="H54" s="35"/>
      <c r="I54" s="33"/>
      <c r="K54" s="33"/>
    </row>
    <row r="55" spans="1:11" ht="15.75" x14ac:dyDescent="0.25">
      <c r="A55" s="86" t="s">
        <v>24</v>
      </c>
      <c r="B55" s="19">
        <v>0</v>
      </c>
      <c r="C55" s="76" t="s">
        <v>27</v>
      </c>
      <c r="D55" s="19">
        <v>200</v>
      </c>
      <c r="E55" s="16"/>
      <c r="F55" s="31"/>
      <c r="G55" s="35"/>
      <c r="H55" s="35"/>
      <c r="I55" s="89" t="s">
        <v>2</v>
      </c>
      <c r="J55" s="89"/>
      <c r="K55" s="89"/>
    </row>
    <row r="56" spans="1:11" ht="15.75" x14ac:dyDescent="0.25">
      <c r="A56" s="76" t="s">
        <v>25</v>
      </c>
      <c r="B56" s="18">
        <f>SUM(H19:H49)</f>
        <v>-168</v>
      </c>
      <c r="C56" s="76" t="s">
        <v>28</v>
      </c>
      <c r="D56" s="18">
        <f>SUM(G19:G49)</f>
        <v>0</v>
      </c>
      <c r="E56" s="16"/>
      <c r="F56" s="31"/>
      <c r="G56" s="35"/>
      <c r="H56" s="35"/>
      <c r="I56" s="89"/>
      <c r="J56" s="89"/>
      <c r="K56" s="89"/>
    </row>
    <row r="57" spans="1:11" ht="15" customHeight="1" x14ac:dyDescent="0.25">
      <c r="A57" s="86" t="s">
        <v>26</v>
      </c>
      <c r="B57" s="18">
        <f>SUM(B55+B56)</f>
        <v>-168</v>
      </c>
      <c r="C57" s="76" t="s">
        <v>29</v>
      </c>
      <c r="D57" s="18">
        <f>SUM(D53+D55-D56)</f>
        <v>200</v>
      </c>
      <c r="E57" s="16"/>
      <c r="F57" s="31"/>
      <c r="G57" s="59"/>
      <c r="H57" s="35"/>
      <c r="I57" s="89"/>
      <c r="J57" s="89"/>
      <c r="K57" s="89"/>
    </row>
    <row r="58" spans="1:11" ht="15" customHeight="1" x14ac:dyDescent="0.25">
      <c r="A58" s="13"/>
      <c r="B58" s="13"/>
      <c r="C58" s="14"/>
      <c r="D58" s="14"/>
      <c r="E58" s="14"/>
      <c r="F58" s="35"/>
      <c r="G58" s="35"/>
      <c r="H58" s="35"/>
      <c r="I58" s="89"/>
      <c r="J58" s="89"/>
      <c r="K58" s="89"/>
    </row>
    <row r="59" spans="1:11" ht="15" customHeight="1" x14ac:dyDescent="0.25">
      <c r="A59" s="33"/>
      <c r="B59" s="33"/>
      <c r="C59" s="35"/>
      <c r="D59" s="35"/>
      <c r="E59" s="35"/>
      <c r="F59" s="35"/>
      <c r="G59" s="35"/>
      <c r="H59" s="35"/>
      <c r="I59" s="89"/>
      <c r="J59" s="89"/>
      <c r="K59" s="89"/>
    </row>
    <row r="60" spans="1:11" x14ac:dyDescent="0.25">
      <c r="A60" s="60"/>
      <c r="B60" s="60"/>
      <c r="C60" s="61"/>
      <c r="D60" s="61"/>
      <c r="E60" s="61"/>
      <c r="F60" s="61"/>
      <c r="G60" s="61"/>
      <c r="H60" s="61"/>
      <c r="I60" s="61"/>
      <c r="J60" s="60"/>
      <c r="K60" s="60"/>
    </row>
    <row r="61" spans="1:11" x14ac:dyDescent="0.25">
      <c r="A61" s="60"/>
      <c r="B61" s="60"/>
      <c r="C61" s="61"/>
      <c r="D61" s="61"/>
      <c r="E61" s="61"/>
      <c r="F61" s="61"/>
      <c r="G61" s="61"/>
      <c r="H61" s="61"/>
      <c r="I61" s="61"/>
      <c r="J61" s="60"/>
      <c r="K61" s="60"/>
    </row>
    <row r="62" spans="1:11" x14ac:dyDescent="0.25">
      <c r="A62" s="60"/>
      <c r="B62" s="60"/>
      <c r="C62" s="61"/>
      <c r="D62" s="61"/>
      <c r="E62" s="61"/>
      <c r="F62" s="61"/>
      <c r="G62" s="61"/>
      <c r="H62" s="61"/>
      <c r="I62" s="61"/>
      <c r="J62" s="60"/>
      <c r="K62" s="60"/>
    </row>
  </sheetData>
  <sheetProtection algorithmName="SHA-512" hashValue="NVN/i7n9a20XNzx1Xr1usRhqzlCpEXhObc9uTMWYXdzflo84CN7KRJGGdCF41xBg/k8XrHbDIjxBMO35YGaSXg==" saltValue="zwsJmumsQk+09/cDO8M5xQ==" spinCount="100000" sheet="1" objects="1" scenarios="1" selectLockedCells="1"/>
  <mergeCells count="2">
    <mergeCell ref="H1:I1"/>
    <mergeCell ref="I55:K59"/>
  </mergeCells>
  <conditionalFormatting sqref="B19:B49">
    <cfRule type="containsText" dxfId="0" priority="1" operator="containsText" text="Sonntag">
      <formula>NOT(ISERROR(SEARCH("Sonntag",B19)))</formula>
    </cfRule>
  </conditionalFormatting>
  <hyperlinks>
    <hyperlink ref="M3" r:id="rId1" display="Proefperiode" xr:uid="{00000000-0004-0000-0000-000000000000}"/>
    <hyperlink ref="I55:K59" r:id="rId2" display="Powered by ShiftBase" xr:uid="{C570FDF1-8903-4E10-8426-ABC45D971B69}"/>
  </hyperlinks>
  <pageMargins left="0.7" right="0.7" top="0.75" bottom="0.75" header="0.3" footer="0.3"/>
  <pageSetup paperSize="9" orientation="portrait" verticalDpi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January</vt:lpstr>
      <vt:lpstr>_3__voeg_de_gewerkte_ziek_feestdag_vakantie_uren_toe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Verlaan</dc:creator>
  <cp:lastModifiedBy>Eveline Jacobse</cp:lastModifiedBy>
  <dcterms:created xsi:type="dcterms:W3CDTF">2019-06-25T17:28:04Z</dcterms:created>
  <dcterms:modified xsi:type="dcterms:W3CDTF">2022-03-30T14:44:38Z</dcterms:modified>
</cp:coreProperties>
</file>